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th/Dropbox/_SLIDE_/Conference presentations/"/>
    </mc:Choice>
  </mc:AlternateContent>
  <xr:revisionPtr revIDLastSave="0" documentId="8_{138EB262-11BE-6749-B40D-543FB4F04F51}" xr6:coauthVersionLast="47" xr6:coauthVersionMax="47" xr10:uidLastSave="{00000000-0000-0000-0000-000000000000}"/>
  <bookViews>
    <workbookView xWindow="2200" yWindow="1280" windowWidth="41000" windowHeight="25780" xr2:uid="{00000000-000D-0000-FFFF-FFFF00000000}"/>
  </bookViews>
  <sheets>
    <sheet name="LIBNS 2021 21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 l="1"/>
  <c r="E16" i="5"/>
  <c r="E47" i="5"/>
  <c r="D54" i="5"/>
  <c r="C54" i="5"/>
  <c r="F47" i="5"/>
  <c r="E31" i="5"/>
  <c r="F31" i="5"/>
  <c r="F59" i="5" l="1"/>
  <c r="E59" i="5"/>
  <c r="F58" i="5"/>
  <c r="E58" i="5"/>
  <c r="F57" i="5"/>
  <c r="E57" i="5"/>
  <c r="F56" i="5"/>
  <c r="E56" i="5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8" i="5"/>
  <c r="F48" i="5"/>
  <c r="E49" i="5"/>
  <c r="F49" i="5"/>
  <c r="E50" i="5"/>
  <c r="F50" i="5"/>
  <c r="E51" i="5"/>
  <c r="F51" i="5"/>
  <c r="E52" i="5"/>
  <c r="F52" i="5"/>
  <c r="E53" i="5"/>
  <c r="F53" i="5"/>
  <c r="F3" i="5"/>
  <c r="E3" i="5"/>
  <c r="E54" i="5" l="1"/>
  <c r="F54" i="5"/>
</calcChain>
</file>

<file path=xl/sharedStrings.xml><?xml version="1.0" encoding="utf-8"?>
<sst xmlns="http://schemas.openxmlformats.org/spreadsheetml/2006/main" count="119" uniqueCount="119">
  <si>
    <t>State Name</t>
  </si>
  <si>
    <t>ALABAMA</t>
  </si>
  <si>
    <t xml:space="preserve">AL </t>
  </si>
  <si>
    <t>ALASKA</t>
  </si>
  <si>
    <t xml:space="preserve">AK </t>
  </si>
  <si>
    <t>ARIZONA</t>
  </si>
  <si>
    <t xml:space="preserve">AZ </t>
  </si>
  <si>
    <t>ARKANSAS</t>
  </si>
  <si>
    <t xml:space="preserve">AR </t>
  </si>
  <si>
    <t>BUREAU OF INDIAN EDUCATION</t>
  </si>
  <si>
    <t xml:space="preserve">BI </t>
  </si>
  <si>
    <t>CALIFORNIA</t>
  </si>
  <si>
    <t xml:space="preserve">CA </t>
  </si>
  <si>
    <t>COLORADO</t>
  </si>
  <si>
    <t xml:space="preserve">CO </t>
  </si>
  <si>
    <t>CONNECTICUT</t>
  </si>
  <si>
    <t xml:space="preserve">CT </t>
  </si>
  <si>
    <t>DELAWARE</t>
  </si>
  <si>
    <t xml:space="preserve">DE </t>
  </si>
  <si>
    <t>DISTRICT OF COLUMBIA</t>
  </si>
  <si>
    <t xml:space="preserve">DC </t>
  </si>
  <si>
    <t>FLORIDA</t>
  </si>
  <si>
    <t xml:space="preserve">FL </t>
  </si>
  <si>
    <t>GEORGIA</t>
  </si>
  <si>
    <t xml:space="preserve">GA </t>
  </si>
  <si>
    <t>GUAM</t>
  </si>
  <si>
    <t xml:space="preserve">GU </t>
  </si>
  <si>
    <t>HAWAII</t>
  </si>
  <si>
    <t xml:space="preserve">HI </t>
  </si>
  <si>
    <t>IDAHO</t>
  </si>
  <si>
    <t xml:space="preserve">ID </t>
  </si>
  <si>
    <t>ILLINOIS</t>
  </si>
  <si>
    <t>INDIANA</t>
  </si>
  <si>
    <t xml:space="preserve">IN </t>
  </si>
  <si>
    <t>IOWA</t>
  </si>
  <si>
    <t xml:space="preserve">IA </t>
  </si>
  <si>
    <t>KANSAS</t>
  </si>
  <si>
    <t xml:space="preserve">KS </t>
  </si>
  <si>
    <t>KENTUCKY</t>
  </si>
  <si>
    <t xml:space="preserve">KY </t>
  </si>
  <si>
    <t>LOUISIANA</t>
  </si>
  <si>
    <t xml:space="preserve">LA </t>
  </si>
  <si>
    <t>MAINE</t>
  </si>
  <si>
    <t xml:space="preserve">ME </t>
  </si>
  <si>
    <t>MARYLAND</t>
  </si>
  <si>
    <t xml:space="preserve">MD </t>
  </si>
  <si>
    <t>MASSACHUSETTS</t>
  </si>
  <si>
    <t xml:space="preserve">MA </t>
  </si>
  <si>
    <t>MICHIGAN</t>
  </si>
  <si>
    <t xml:space="preserve">MI </t>
  </si>
  <si>
    <t>MINNESOTA</t>
  </si>
  <si>
    <t xml:space="preserve">MN </t>
  </si>
  <si>
    <t>MISSISSIPPI</t>
  </si>
  <si>
    <t xml:space="preserve">MS </t>
  </si>
  <si>
    <t>MISSOURI</t>
  </si>
  <si>
    <t xml:space="preserve">MO </t>
  </si>
  <si>
    <t>MONTANA</t>
  </si>
  <si>
    <t xml:space="preserve">MT </t>
  </si>
  <si>
    <t>NEBRASKA</t>
  </si>
  <si>
    <t xml:space="preserve">NE </t>
  </si>
  <si>
    <t>NEVADA</t>
  </si>
  <si>
    <t>NEW HAMPSHIRE</t>
  </si>
  <si>
    <t xml:space="preserve">NH </t>
  </si>
  <si>
    <t>NEW JERSEY</t>
  </si>
  <si>
    <t xml:space="preserve">NJ </t>
  </si>
  <si>
    <t>NEW MEXICO</t>
  </si>
  <si>
    <t xml:space="preserve">NM </t>
  </si>
  <si>
    <t>NEW YORK</t>
  </si>
  <si>
    <t xml:space="preserve">NY </t>
  </si>
  <si>
    <t>NORTH CAROLINA</t>
  </si>
  <si>
    <t xml:space="preserve">NC </t>
  </si>
  <si>
    <t>NORTH DAKOTA</t>
  </si>
  <si>
    <t xml:space="preserve">ND </t>
  </si>
  <si>
    <t>OHIO</t>
  </si>
  <si>
    <t xml:space="preserve">OH </t>
  </si>
  <si>
    <t>OKLAHOMA</t>
  </si>
  <si>
    <t xml:space="preserve">OK </t>
  </si>
  <si>
    <t>OREGON</t>
  </si>
  <si>
    <t xml:space="preserve">OR </t>
  </si>
  <si>
    <t>PENNSYLVANIA</t>
  </si>
  <si>
    <t xml:space="preserve">PA </t>
  </si>
  <si>
    <t>PUERTO RICO</t>
  </si>
  <si>
    <t xml:space="preserve">PR </t>
  </si>
  <si>
    <t>RHODE ISLAND</t>
  </si>
  <si>
    <t xml:space="preserve">RI </t>
  </si>
  <si>
    <t>SOUTH CAROLINA</t>
  </si>
  <si>
    <t xml:space="preserve">SC </t>
  </si>
  <si>
    <t>SOUTH DAKOTA</t>
  </si>
  <si>
    <t xml:space="preserve">SD </t>
  </si>
  <si>
    <t>TENNESSEE</t>
  </si>
  <si>
    <t xml:space="preserve">TN </t>
  </si>
  <si>
    <t>TEXAS</t>
  </si>
  <si>
    <t xml:space="preserve">TX </t>
  </si>
  <si>
    <t>U.S. VIRGIN ISLANDS</t>
  </si>
  <si>
    <t xml:space="preserve">VI </t>
  </si>
  <si>
    <t>UTAH</t>
  </si>
  <si>
    <t>VERMONT</t>
  </si>
  <si>
    <t xml:space="preserve">VT </t>
  </si>
  <si>
    <t>VIRGINIA</t>
  </si>
  <si>
    <t xml:space="preserve">VA </t>
  </si>
  <si>
    <t>WASHINGTON</t>
  </si>
  <si>
    <t xml:space="preserve">WA </t>
  </si>
  <si>
    <t>WEST VIRGINIA</t>
  </si>
  <si>
    <t xml:space="preserve">WV </t>
  </si>
  <si>
    <t>WISCONSIN</t>
  </si>
  <si>
    <t xml:space="preserve">WI </t>
  </si>
  <si>
    <t>WYOMING</t>
  </si>
  <si>
    <t xml:space="preserve">WY </t>
  </si>
  <si>
    <t>Librarians 2021-22</t>
  </si>
  <si>
    <t>Librarians 2020-21</t>
  </si>
  <si>
    <t>State</t>
  </si>
  <si>
    <t>N Change</t>
  </si>
  <si>
    <t>% Change</t>
  </si>
  <si>
    <t>50 STATES + DC</t>
  </si>
  <si>
    <t>TABLE 1.  NUMBER OF SCHOOL LIBRARIANS IN FULL-TIME EQUIVALENTS BY STATE, 2020-21 TO 2021-22</t>
  </si>
  <si>
    <t>IL *</t>
  </si>
  <si>
    <t>NV *</t>
  </si>
  <si>
    <t>UT *</t>
  </si>
  <si>
    <t>* For IL, NV, and UT, italicized data are repeated from the other school year, owing to non-reports.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</si>
</sst>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.0%"/>
  </numFmts>
  <fonts count="4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1" fillId="0" borderId="1" xfId="0" applyFont="1" applyBorder="1" applyAlignment="1">
      <alignment horizontal="center" wrapText="1"/>
    </xf>
    <xf numFmtId="43" fontId="1" fillId="0" borderId="1" xfId="1" applyFont="1" applyBorder="1" applyAlignment="1">
      <alignment horizontal="center" wrapText="1"/>
    </xf>
    <xf numFmtId="165" fontId="1" fillId="0" borderId="1" xfId="2" applyNumberFormat="1" applyFont="1" applyBorder="1" applyAlignment="1">
      <alignment horizontal="center" wrapText="1"/>
    </xf>
    <xf numFmtId="165" fontId="0" fillId="0" borderId="0" xfId="2" applyNumberFormat="1" applyFont="1"/>
    <xf numFmtId="49" fontId="1" fillId="0" borderId="0" xfId="0" applyNumberFormat="1" applyFont="1"/>
    <xf numFmtId="0" fontId="1" fillId="0" borderId="0" xfId="0" applyFont="1"/>
    <xf numFmtId="43" fontId="1" fillId="0" borderId="0" xfId="1" applyFont="1"/>
    <xf numFmtId="165" fontId="1" fillId="0" borderId="0" xfId="2" applyNumberFormat="1" applyFont="1"/>
    <xf numFmtId="4" fontId="0" fillId="0" borderId="0" xfId="0" applyNumberFormat="1"/>
    <xf numFmtId="4" fontId="1" fillId="0" borderId="0" xfId="0" applyNumberFormat="1" applyFont="1"/>
    <xf numFmtId="43" fontId="3" fillId="0" borderId="0" xfId="1" applyFont="1"/>
    <xf numFmtId="43" fontId="3" fillId="0" borderId="0" xfId="1" applyFont="1" applyAlignment="1">
      <alignment horizontal="right"/>
    </xf>
    <xf numFmtId="4" fontId="3" fillId="0" borderId="0" xfId="0" applyNumberFormat="1" applyFont="1"/>
    <xf numFmtId="165" fontId="3" fillId="0" borderId="0" xfId="2" applyNumberFormat="1" applyFont="1"/>
    <xf numFmtId="49" fontId="3" fillId="0" borderId="0" xfId="0" applyNumberFormat="1" applyFont="1"/>
    <xf numFmtId="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D014-4D3B-DD4D-9C3B-02337CCFBEED}">
  <sheetPr>
    <pageSetUpPr fitToPage="1"/>
  </sheetPr>
  <dimension ref="A1:F61"/>
  <sheetViews>
    <sheetView tabSelected="1" zoomScale="200" zoomScaleNormal="200" workbookViewId="0">
      <selection activeCell="D63" sqref="D63"/>
    </sheetView>
  </sheetViews>
  <sheetFormatPr baseColWidth="10" defaultColWidth="8.83203125" defaultRowHeight="15" x14ac:dyDescent="0.2"/>
  <cols>
    <col min="2" max="2" width="25.83203125" customWidth="1"/>
    <col min="3" max="4" width="11.6640625" style="4" customWidth="1"/>
    <col min="6" max="6" width="8.83203125" style="8"/>
  </cols>
  <sheetData>
    <row r="1" spans="1:6" x14ac:dyDescent="0.2">
      <c r="A1" s="10" t="s">
        <v>114</v>
      </c>
    </row>
    <row r="2" spans="1:6" s="3" customFormat="1" ht="33" thickBot="1" x14ac:dyDescent="0.25">
      <c r="A2" s="2" t="s">
        <v>110</v>
      </c>
      <c r="B2" s="2" t="s">
        <v>0</v>
      </c>
      <c r="C2" s="6" t="s">
        <v>108</v>
      </c>
      <c r="D2" s="6" t="s">
        <v>109</v>
      </c>
      <c r="E2" s="5" t="s">
        <v>111</v>
      </c>
      <c r="F2" s="7" t="s">
        <v>112</v>
      </c>
    </row>
    <row r="3" spans="1:6" x14ac:dyDescent="0.2">
      <c r="A3" s="1" t="s">
        <v>2</v>
      </c>
      <c r="B3" s="1" t="s">
        <v>1</v>
      </c>
      <c r="C3" s="4">
        <v>1305.3399999999999</v>
      </c>
      <c r="D3" s="4">
        <v>1305.3399999999999</v>
      </c>
      <c r="E3" s="13">
        <f t="shared" ref="E3:E34" si="0">C3-D3</f>
        <v>0</v>
      </c>
      <c r="F3" s="8">
        <f t="shared" ref="F3:F34" si="1">(C3-D3)/D3</f>
        <v>0</v>
      </c>
    </row>
    <row r="4" spans="1:6" x14ac:dyDescent="0.2">
      <c r="A4" s="1" t="s">
        <v>4</v>
      </c>
      <c r="B4" s="1" t="s">
        <v>3</v>
      </c>
      <c r="C4" s="4">
        <v>130.88999999999999</v>
      </c>
      <c r="D4" s="4">
        <v>132.35</v>
      </c>
      <c r="E4" s="13">
        <f t="shared" si="0"/>
        <v>-1.460000000000008</v>
      </c>
      <c r="F4" s="8">
        <f t="shared" si="1"/>
        <v>-1.1031356252361225E-2</v>
      </c>
    </row>
    <row r="5" spans="1:6" x14ac:dyDescent="0.2">
      <c r="A5" s="1" t="s">
        <v>6</v>
      </c>
      <c r="B5" s="1" t="s">
        <v>5</v>
      </c>
      <c r="C5" s="4">
        <v>464.8</v>
      </c>
      <c r="D5" s="4">
        <v>415.46</v>
      </c>
      <c r="E5" s="13">
        <f t="shared" si="0"/>
        <v>49.340000000000032</v>
      </c>
      <c r="F5" s="8">
        <f t="shared" si="1"/>
        <v>0.11875992875367071</v>
      </c>
    </row>
    <row r="6" spans="1:6" x14ac:dyDescent="0.2">
      <c r="A6" s="1" t="s">
        <v>8</v>
      </c>
      <c r="B6" s="1" t="s">
        <v>7</v>
      </c>
      <c r="C6" s="4">
        <v>898.6</v>
      </c>
      <c r="D6" s="4">
        <v>894.33</v>
      </c>
      <c r="E6" s="13">
        <f t="shared" si="0"/>
        <v>4.2699999999999818</v>
      </c>
      <c r="F6" s="8">
        <f t="shared" si="1"/>
        <v>4.7745239452998125E-3</v>
      </c>
    </row>
    <row r="7" spans="1:6" x14ac:dyDescent="0.2">
      <c r="A7" s="1" t="s">
        <v>12</v>
      </c>
      <c r="B7" s="1" t="s">
        <v>11</v>
      </c>
      <c r="C7" s="4">
        <v>591.35</v>
      </c>
      <c r="D7" s="4">
        <v>620.94000000000005</v>
      </c>
      <c r="E7" s="13">
        <f t="shared" si="0"/>
        <v>-29.590000000000032</v>
      </c>
      <c r="F7" s="8">
        <f t="shared" si="1"/>
        <v>-4.7653557509582292E-2</v>
      </c>
    </row>
    <row r="8" spans="1:6" x14ac:dyDescent="0.2">
      <c r="A8" s="1" t="s">
        <v>14</v>
      </c>
      <c r="B8" s="1" t="s">
        <v>13</v>
      </c>
      <c r="C8" s="4">
        <v>474.49</v>
      </c>
      <c r="D8" s="4">
        <v>468.6</v>
      </c>
      <c r="E8" s="13">
        <f t="shared" si="0"/>
        <v>5.8899999999999864</v>
      </c>
      <c r="F8" s="8">
        <f t="shared" si="1"/>
        <v>1.2569355527101976E-2</v>
      </c>
    </row>
    <row r="9" spans="1:6" x14ac:dyDescent="0.2">
      <c r="A9" s="1" t="s">
        <v>16</v>
      </c>
      <c r="B9" s="1" t="s">
        <v>15</v>
      </c>
      <c r="C9" s="4">
        <v>681.5</v>
      </c>
      <c r="D9" s="4">
        <v>668.1</v>
      </c>
      <c r="E9" s="13">
        <f t="shared" si="0"/>
        <v>13.399999999999977</v>
      </c>
      <c r="F9" s="8">
        <f t="shared" si="1"/>
        <v>2.0056877712917195E-2</v>
      </c>
    </row>
    <row r="10" spans="1:6" x14ac:dyDescent="0.2">
      <c r="A10" s="1" t="s">
        <v>18</v>
      </c>
      <c r="B10" s="1" t="s">
        <v>17</v>
      </c>
      <c r="C10" s="4">
        <v>107.8</v>
      </c>
      <c r="D10" s="4">
        <v>105.3</v>
      </c>
      <c r="E10" s="13">
        <f t="shared" si="0"/>
        <v>2.5</v>
      </c>
      <c r="F10" s="8">
        <f t="shared" si="1"/>
        <v>2.3741690408357077E-2</v>
      </c>
    </row>
    <row r="11" spans="1:6" x14ac:dyDescent="0.2">
      <c r="A11" s="1" t="s">
        <v>20</v>
      </c>
      <c r="B11" s="1" t="s">
        <v>19</v>
      </c>
      <c r="C11" s="4">
        <v>100.34</v>
      </c>
      <c r="D11" s="4">
        <v>88</v>
      </c>
      <c r="E11" s="13">
        <f t="shared" si="0"/>
        <v>12.340000000000003</v>
      </c>
      <c r="F11" s="8">
        <f t="shared" si="1"/>
        <v>0.14022727272727276</v>
      </c>
    </row>
    <row r="12" spans="1:6" x14ac:dyDescent="0.2">
      <c r="A12" s="1" t="s">
        <v>22</v>
      </c>
      <c r="B12" s="1" t="s">
        <v>21</v>
      </c>
      <c r="C12" s="4">
        <v>1911.18</v>
      </c>
      <c r="D12" s="4">
        <v>1923.52</v>
      </c>
      <c r="E12" s="13">
        <f t="shared" si="0"/>
        <v>-12.339999999999918</v>
      </c>
      <c r="F12" s="8">
        <f t="shared" si="1"/>
        <v>-6.4153219098319319E-3</v>
      </c>
    </row>
    <row r="13" spans="1:6" x14ac:dyDescent="0.2">
      <c r="A13" s="1" t="s">
        <v>24</v>
      </c>
      <c r="B13" s="1" t="s">
        <v>23</v>
      </c>
      <c r="C13" s="4">
        <v>2040</v>
      </c>
      <c r="D13" s="4">
        <v>2033.3</v>
      </c>
      <c r="E13" s="13">
        <f t="shared" si="0"/>
        <v>6.7000000000000455</v>
      </c>
      <c r="F13" s="8">
        <f t="shared" si="1"/>
        <v>3.2951359858358559E-3</v>
      </c>
    </row>
    <row r="14" spans="1:6" x14ac:dyDescent="0.2">
      <c r="A14" s="1" t="s">
        <v>28</v>
      </c>
      <c r="B14" s="1" t="s">
        <v>27</v>
      </c>
      <c r="C14" s="4">
        <v>87.5</v>
      </c>
      <c r="D14" s="4">
        <v>114</v>
      </c>
      <c r="E14" s="13">
        <f t="shared" si="0"/>
        <v>-26.5</v>
      </c>
      <c r="F14" s="8">
        <f t="shared" si="1"/>
        <v>-0.23245614035087719</v>
      </c>
    </row>
    <row r="15" spans="1:6" x14ac:dyDescent="0.2">
      <c r="A15" s="1" t="s">
        <v>30</v>
      </c>
      <c r="B15" s="1" t="s">
        <v>29</v>
      </c>
      <c r="C15" s="4">
        <v>34.15</v>
      </c>
      <c r="D15" s="4">
        <v>41.67</v>
      </c>
      <c r="E15" s="13">
        <f t="shared" si="0"/>
        <v>-7.5200000000000031</v>
      </c>
      <c r="F15" s="8">
        <f t="shared" si="1"/>
        <v>-0.18046556275497966</v>
      </c>
    </row>
    <row r="16" spans="1:6" x14ac:dyDescent="0.2">
      <c r="A16" s="19" t="s">
        <v>115</v>
      </c>
      <c r="B16" s="19" t="s">
        <v>31</v>
      </c>
      <c r="C16" s="4">
        <v>1496.14</v>
      </c>
      <c r="D16" s="15">
        <v>1496.14</v>
      </c>
      <c r="E16" s="17">
        <f t="shared" si="0"/>
        <v>0</v>
      </c>
      <c r="F16" s="18">
        <f t="shared" si="1"/>
        <v>0</v>
      </c>
    </row>
    <row r="17" spans="1:6" x14ac:dyDescent="0.2">
      <c r="A17" s="1" t="s">
        <v>33</v>
      </c>
      <c r="B17" s="1" t="s">
        <v>32</v>
      </c>
      <c r="C17" s="4">
        <v>458</v>
      </c>
      <c r="D17" s="4">
        <v>522.54</v>
      </c>
      <c r="E17" s="13">
        <f t="shared" si="0"/>
        <v>-64.539999999999964</v>
      </c>
      <c r="F17" s="8">
        <f t="shared" si="1"/>
        <v>-0.12351207563057368</v>
      </c>
    </row>
    <row r="18" spans="1:6" x14ac:dyDescent="0.2">
      <c r="A18" s="1" t="s">
        <v>35</v>
      </c>
      <c r="B18" s="1" t="s">
        <v>34</v>
      </c>
      <c r="C18" s="4">
        <v>384.82</v>
      </c>
      <c r="D18" s="4">
        <v>376.73</v>
      </c>
      <c r="E18" s="13">
        <f t="shared" si="0"/>
        <v>8.089999999999975</v>
      </c>
      <c r="F18" s="8">
        <f t="shared" si="1"/>
        <v>2.147426538900532E-2</v>
      </c>
    </row>
    <row r="19" spans="1:6" x14ac:dyDescent="0.2">
      <c r="A19" s="1" t="s">
        <v>37</v>
      </c>
      <c r="B19" s="1" t="s">
        <v>36</v>
      </c>
      <c r="C19" s="4">
        <v>600.32000000000005</v>
      </c>
      <c r="D19" s="4">
        <v>602.99</v>
      </c>
      <c r="E19" s="13">
        <f t="shared" si="0"/>
        <v>-2.6699999999999591</v>
      </c>
      <c r="F19" s="8">
        <f t="shared" si="1"/>
        <v>-4.4279341282607654E-3</v>
      </c>
    </row>
    <row r="20" spans="1:6" x14ac:dyDescent="0.2">
      <c r="A20" s="1" t="s">
        <v>39</v>
      </c>
      <c r="B20" s="1" t="s">
        <v>38</v>
      </c>
      <c r="C20" s="4">
        <v>1026.8</v>
      </c>
      <c r="D20" s="4">
        <v>1010.54</v>
      </c>
      <c r="E20" s="13">
        <f t="shared" si="0"/>
        <v>16.259999999999991</v>
      </c>
      <c r="F20" s="8">
        <f t="shared" si="1"/>
        <v>1.6090407109070389E-2</v>
      </c>
    </row>
    <row r="21" spans="1:6" x14ac:dyDescent="0.2">
      <c r="A21" s="1" t="s">
        <v>41</v>
      </c>
      <c r="B21" s="1" t="s">
        <v>40</v>
      </c>
      <c r="C21" s="4">
        <v>922.78</v>
      </c>
      <c r="D21" s="4">
        <v>926.54</v>
      </c>
      <c r="E21" s="13">
        <f t="shared" si="0"/>
        <v>-3.7599999999999909</v>
      </c>
      <c r="F21" s="8">
        <f t="shared" si="1"/>
        <v>-4.0581086623351298E-3</v>
      </c>
    </row>
    <row r="22" spans="1:6" x14ac:dyDescent="0.2">
      <c r="A22" s="1" t="s">
        <v>43</v>
      </c>
      <c r="B22" s="1" t="s">
        <v>42</v>
      </c>
      <c r="C22" s="4">
        <v>183.8</v>
      </c>
      <c r="D22" s="4">
        <v>181.7</v>
      </c>
      <c r="E22" s="13">
        <f t="shared" si="0"/>
        <v>2.1000000000000227</v>
      </c>
      <c r="F22" s="8">
        <f t="shared" si="1"/>
        <v>1.1557512383049107E-2</v>
      </c>
    </row>
    <row r="23" spans="1:6" x14ac:dyDescent="0.2">
      <c r="A23" s="1" t="s">
        <v>45</v>
      </c>
      <c r="B23" s="1" t="s">
        <v>44</v>
      </c>
      <c r="C23" s="4">
        <v>1132.6300000000001</v>
      </c>
      <c r="D23" s="4">
        <v>1132.73</v>
      </c>
      <c r="E23" s="13">
        <f t="shared" si="0"/>
        <v>-9.9999999999909051E-2</v>
      </c>
      <c r="F23" s="8">
        <f t="shared" si="1"/>
        <v>-8.8282291455076713E-5</v>
      </c>
    </row>
    <row r="24" spans="1:6" x14ac:dyDescent="0.2">
      <c r="A24" s="1" t="s">
        <v>47</v>
      </c>
      <c r="B24" s="1" t="s">
        <v>46</v>
      </c>
      <c r="C24" s="4">
        <v>611.52</v>
      </c>
      <c r="D24" s="4">
        <v>555.45000000000005</v>
      </c>
      <c r="E24" s="13">
        <f t="shared" si="0"/>
        <v>56.069999999999936</v>
      </c>
      <c r="F24" s="8">
        <f t="shared" si="1"/>
        <v>0.10094517958412086</v>
      </c>
    </row>
    <row r="25" spans="1:6" x14ac:dyDescent="0.2">
      <c r="A25" s="1" t="s">
        <v>49</v>
      </c>
      <c r="B25" s="1" t="s">
        <v>48</v>
      </c>
      <c r="C25" s="4">
        <v>516.58000000000004</v>
      </c>
      <c r="D25" s="4">
        <v>479.96</v>
      </c>
      <c r="E25" s="13">
        <f t="shared" si="0"/>
        <v>36.620000000000061</v>
      </c>
      <c r="F25" s="8">
        <f t="shared" si="1"/>
        <v>7.6298024835403086E-2</v>
      </c>
    </row>
    <row r="26" spans="1:6" x14ac:dyDescent="0.2">
      <c r="A26" s="1" t="s">
        <v>51</v>
      </c>
      <c r="B26" s="1" t="s">
        <v>50</v>
      </c>
      <c r="C26" s="4">
        <v>400.27</v>
      </c>
      <c r="D26" s="4">
        <v>433.52</v>
      </c>
      <c r="E26" s="13">
        <f t="shared" si="0"/>
        <v>-33.25</v>
      </c>
      <c r="F26" s="8">
        <f t="shared" si="1"/>
        <v>-7.6697730208525564E-2</v>
      </c>
    </row>
    <row r="27" spans="1:6" x14ac:dyDescent="0.2">
      <c r="A27" s="1" t="s">
        <v>53</v>
      </c>
      <c r="B27" s="1" t="s">
        <v>52</v>
      </c>
      <c r="C27" s="4">
        <v>740.65</v>
      </c>
      <c r="D27" s="4">
        <v>725.03</v>
      </c>
      <c r="E27" s="13">
        <f t="shared" si="0"/>
        <v>15.620000000000005</v>
      </c>
      <c r="F27" s="8">
        <f t="shared" si="1"/>
        <v>2.1543936112988434E-2</v>
      </c>
    </row>
    <row r="28" spans="1:6" x14ac:dyDescent="0.2">
      <c r="A28" s="1" t="s">
        <v>55</v>
      </c>
      <c r="B28" s="1" t="s">
        <v>54</v>
      </c>
      <c r="C28" s="4">
        <v>1278.58</v>
      </c>
      <c r="D28" s="4">
        <v>1302.5999999999999</v>
      </c>
      <c r="E28" s="13">
        <f t="shared" si="0"/>
        <v>-24.019999999999982</v>
      </c>
      <c r="F28" s="8">
        <f t="shared" si="1"/>
        <v>-1.8440042990941184E-2</v>
      </c>
    </row>
    <row r="29" spans="1:6" x14ac:dyDescent="0.2">
      <c r="A29" s="1" t="s">
        <v>57</v>
      </c>
      <c r="B29" s="1" t="s">
        <v>56</v>
      </c>
      <c r="C29" s="4">
        <v>370.52</v>
      </c>
      <c r="D29" s="4">
        <v>362.42</v>
      </c>
      <c r="E29" s="13">
        <f t="shared" si="0"/>
        <v>8.0999999999999659</v>
      </c>
      <c r="F29" s="8">
        <f t="shared" si="1"/>
        <v>2.2349759947022697E-2</v>
      </c>
    </row>
    <row r="30" spans="1:6" x14ac:dyDescent="0.2">
      <c r="A30" s="1" t="s">
        <v>59</v>
      </c>
      <c r="B30" s="1" t="s">
        <v>58</v>
      </c>
      <c r="C30" s="4">
        <v>519.20000000000005</v>
      </c>
      <c r="D30" s="4">
        <v>532.99</v>
      </c>
      <c r="E30" s="13">
        <f t="shared" si="0"/>
        <v>-13.789999999999964</v>
      </c>
      <c r="F30" s="8">
        <f t="shared" si="1"/>
        <v>-2.5872905683033385E-2</v>
      </c>
    </row>
    <row r="31" spans="1:6" x14ac:dyDescent="0.2">
      <c r="A31" s="19" t="s">
        <v>116</v>
      </c>
      <c r="B31" s="19" t="s">
        <v>60</v>
      </c>
      <c r="C31" s="16">
        <v>258</v>
      </c>
      <c r="D31" s="4">
        <v>258</v>
      </c>
      <c r="E31" s="17">
        <f t="shared" si="0"/>
        <v>0</v>
      </c>
      <c r="F31" s="18">
        <f t="shared" si="1"/>
        <v>0</v>
      </c>
    </row>
    <row r="32" spans="1:6" x14ac:dyDescent="0.2">
      <c r="A32" s="1" t="s">
        <v>62</v>
      </c>
      <c r="B32" s="1" t="s">
        <v>61</v>
      </c>
      <c r="C32" s="4">
        <v>327.3</v>
      </c>
      <c r="D32" s="4">
        <v>325.8</v>
      </c>
      <c r="E32" s="13">
        <f t="shared" si="0"/>
        <v>1.5</v>
      </c>
      <c r="F32" s="8">
        <f t="shared" si="1"/>
        <v>4.6040515653775317E-3</v>
      </c>
    </row>
    <row r="33" spans="1:6" x14ac:dyDescent="0.2">
      <c r="A33" s="1" t="s">
        <v>64</v>
      </c>
      <c r="B33" s="1" t="s">
        <v>63</v>
      </c>
      <c r="C33" s="4">
        <v>1206.18</v>
      </c>
      <c r="D33" s="4">
        <v>1216.1400000000001</v>
      </c>
      <c r="E33" s="13">
        <f t="shared" si="0"/>
        <v>-9.9600000000000364</v>
      </c>
      <c r="F33" s="8">
        <f t="shared" si="1"/>
        <v>-8.1898465637180225E-3</v>
      </c>
    </row>
    <row r="34" spans="1:6" x14ac:dyDescent="0.2">
      <c r="A34" s="1" t="s">
        <v>66</v>
      </c>
      <c r="B34" s="1" t="s">
        <v>65</v>
      </c>
      <c r="C34" s="4">
        <v>207.64</v>
      </c>
      <c r="D34" s="4">
        <v>190.57</v>
      </c>
      <c r="E34" s="13">
        <f t="shared" si="0"/>
        <v>17.069999999999993</v>
      </c>
      <c r="F34" s="8">
        <f t="shared" si="1"/>
        <v>8.9573385107834358E-2</v>
      </c>
    </row>
    <row r="35" spans="1:6" x14ac:dyDescent="0.2">
      <c r="A35" s="1" t="s">
        <v>68</v>
      </c>
      <c r="B35" s="1" t="s">
        <v>67</v>
      </c>
      <c r="C35" s="4">
        <v>1043.8499999999999</v>
      </c>
      <c r="D35" s="4">
        <v>955.58</v>
      </c>
      <c r="E35" s="13">
        <f t="shared" ref="E35:E66" si="2">C35-D35</f>
        <v>88.269999999999868</v>
      </c>
      <c r="F35" s="8">
        <f t="shared" ref="F35:F53" si="3">(C35-D35)/D35</f>
        <v>9.237321835953019E-2</v>
      </c>
    </row>
    <row r="36" spans="1:6" x14ac:dyDescent="0.2">
      <c r="A36" s="1" t="s">
        <v>70</v>
      </c>
      <c r="B36" s="1" t="s">
        <v>69</v>
      </c>
      <c r="C36" s="4">
        <v>2018.78</v>
      </c>
      <c r="D36" s="4">
        <v>2023.42</v>
      </c>
      <c r="E36" s="13">
        <f t="shared" si="2"/>
        <v>-4.6400000000001</v>
      </c>
      <c r="F36" s="8">
        <f t="shared" si="3"/>
        <v>-2.2931472457522906E-3</v>
      </c>
    </row>
    <row r="37" spans="1:6" x14ac:dyDescent="0.2">
      <c r="A37" s="1" t="s">
        <v>72</v>
      </c>
      <c r="B37" s="1" t="s">
        <v>71</v>
      </c>
      <c r="C37" s="4">
        <v>179.29</v>
      </c>
      <c r="D37" s="4">
        <v>174.58</v>
      </c>
      <c r="E37" s="13">
        <f t="shared" si="2"/>
        <v>4.7099999999999795</v>
      </c>
      <c r="F37" s="8">
        <f t="shared" si="3"/>
        <v>2.6979035399243779E-2</v>
      </c>
    </row>
    <row r="38" spans="1:6" x14ac:dyDescent="0.2">
      <c r="A38" s="1" t="s">
        <v>74</v>
      </c>
      <c r="B38" s="1" t="s">
        <v>73</v>
      </c>
      <c r="C38" s="4">
        <v>701.86</v>
      </c>
      <c r="D38" s="4">
        <v>722.72</v>
      </c>
      <c r="E38" s="13">
        <f t="shared" si="2"/>
        <v>-20.860000000000014</v>
      </c>
      <c r="F38" s="8">
        <f t="shared" si="3"/>
        <v>-2.8863183528890876E-2</v>
      </c>
    </row>
    <row r="39" spans="1:6" x14ac:dyDescent="0.2">
      <c r="A39" s="1" t="s">
        <v>76</v>
      </c>
      <c r="B39" s="1" t="s">
        <v>75</v>
      </c>
      <c r="C39" s="4">
        <v>883.39</v>
      </c>
      <c r="D39" s="4">
        <v>879.82</v>
      </c>
      <c r="E39" s="13">
        <f t="shared" si="2"/>
        <v>3.5699999999999363</v>
      </c>
      <c r="F39" s="8">
        <f t="shared" si="3"/>
        <v>4.0576481553044217E-3</v>
      </c>
    </row>
    <row r="40" spans="1:6" x14ac:dyDescent="0.2">
      <c r="A40" s="1" t="s">
        <v>78</v>
      </c>
      <c r="B40" s="1" t="s">
        <v>77</v>
      </c>
      <c r="C40" s="4">
        <v>158.35</v>
      </c>
      <c r="D40" s="4">
        <v>146.69999999999999</v>
      </c>
      <c r="E40" s="13">
        <f t="shared" si="2"/>
        <v>11.650000000000006</v>
      </c>
      <c r="F40" s="8">
        <f t="shared" si="3"/>
        <v>7.941376959781872E-2</v>
      </c>
    </row>
    <row r="41" spans="1:6" x14ac:dyDescent="0.2">
      <c r="A41" s="1" t="s">
        <v>80</v>
      </c>
      <c r="B41" s="1" t="s">
        <v>79</v>
      </c>
      <c r="C41" s="4">
        <v>1494.61</v>
      </c>
      <c r="D41" s="4">
        <v>1521.78</v>
      </c>
      <c r="E41" s="13">
        <f t="shared" si="2"/>
        <v>-27.170000000000073</v>
      </c>
      <c r="F41" s="8">
        <f t="shared" si="3"/>
        <v>-1.7854091918674233E-2</v>
      </c>
    </row>
    <row r="42" spans="1:6" x14ac:dyDescent="0.2">
      <c r="A42" s="1" t="s">
        <v>84</v>
      </c>
      <c r="B42" s="1" t="s">
        <v>83</v>
      </c>
      <c r="C42" s="4">
        <v>169.96</v>
      </c>
      <c r="D42" s="4">
        <v>176.16</v>
      </c>
      <c r="E42" s="13">
        <f t="shared" si="2"/>
        <v>-6.1999999999999886</v>
      </c>
      <c r="F42" s="8">
        <f t="shared" si="3"/>
        <v>-3.5195277020890037E-2</v>
      </c>
    </row>
    <row r="43" spans="1:6" x14ac:dyDescent="0.2">
      <c r="A43" s="1" t="s">
        <v>86</v>
      </c>
      <c r="B43" s="1" t="s">
        <v>85</v>
      </c>
      <c r="C43" s="4">
        <v>1091.55</v>
      </c>
      <c r="D43" s="4">
        <v>1086.4000000000001</v>
      </c>
      <c r="E43" s="13">
        <f t="shared" si="2"/>
        <v>5.1499999999998636</v>
      </c>
      <c r="F43" s="8">
        <f t="shared" si="3"/>
        <v>4.7404270986743952E-3</v>
      </c>
    </row>
    <row r="44" spans="1:6" x14ac:dyDescent="0.2">
      <c r="A44" s="1" t="s">
        <v>88</v>
      </c>
      <c r="B44" s="1" t="s">
        <v>87</v>
      </c>
      <c r="C44" s="4">
        <v>64.5</v>
      </c>
      <c r="D44" s="4">
        <v>66.38</v>
      </c>
      <c r="E44" s="13">
        <f t="shared" si="2"/>
        <v>-1.8799999999999955</v>
      </c>
      <c r="F44" s="8">
        <f t="shared" si="3"/>
        <v>-2.8321783669779988E-2</v>
      </c>
    </row>
    <row r="45" spans="1:6" x14ac:dyDescent="0.2">
      <c r="A45" s="1" t="s">
        <v>90</v>
      </c>
      <c r="B45" s="1" t="s">
        <v>89</v>
      </c>
      <c r="C45" s="4">
        <v>1372.89</v>
      </c>
      <c r="D45" s="4">
        <v>1333.19</v>
      </c>
      <c r="E45" s="13">
        <f t="shared" si="2"/>
        <v>39.700000000000045</v>
      </c>
      <c r="F45" s="8">
        <f t="shared" si="3"/>
        <v>2.977820115662437E-2</v>
      </c>
    </row>
    <row r="46" spans="1:6" x14ac:dyDescent="0.2">
      <c r="A46" s="1" t="s">
        <v>92</v>
      </c>
      <c r="B46" s="1" t="s">
        <v>91</v>
      </c>
      <c r="C46" s="4">
        <v>4384.8100000000004</v>
      </c>
      <c r="D46" s="4">
        <v>4485.4799999999996</v>
      </c>
      <c r="E46" s="13">
        <f t="shared" si="2"/>
        <v>-100.66999999999916</v>
      </c>
      <c r="F46" s="8">
        <f t="shared" si="3"/>
        <v>-2.2443528897687467E-2</v>
      </c>
    </row>
    <row r="47" spans="1:6" x14ac:dyDescent="0.2">
      <c r="A47" s="19" t="s">
        <v>117</v>
      </c>
      <c r="B47" s="19" t="s">
        <v>95</v>
      </c>
      <c r="C47" s="4">
        <v>233.8</v>
      </c>
      <c r="D47" s="16">
        <v>233.8</v>
      </c>
      <c r="E47" s="17">
        <f t="shared" si="2"/>
        <v>0</v>
      </c>
      <c r="F47" s="18">
        <f t="shared" si="3"/>
        <v>0</v>
      </c>
    </row>
    <row r="48" spans="1:6" x14ac:dyDescent="0.2">
      <c r="A48" s="1" t="s">
        <v>97</v>
      </c>
      <c r="B48" s="1" t="s">
        <v>96</v>
      </c>
      <c r="C48" s="4">
        <v>205.48</v>
      </c>
      <c r="D48" s="4">
        <v>202.8</v>
      </c>
      <c r="E48" s="13">
        <f t="shared" si="2"/>
        <v>2.6799999999999784</v>
      </c>
      <c r="F48" s="8">
        <f t="shared" si="3"/>
        <v>1.3214990138066953E-2</v>
      </c>
    </row>
    <row r="49" spans="1:6" x14ac:dyDescent="0.2">
      <c r="A49" s="1" t="s">
        <v>99</v>
      </c>
      <c r="B49" s="1" t="s">
        <v>98</v>
      </c>
      <c r="C49" s="4">
        <v>1799</v>
      </c>
      <c r="D49" s="4">
        <v>1779.53</v>
      </c>
      <c r="E49" s="13">
        <f t="shared" si="2"/>
        <v>19.470000000000027</v>
      </c>
      <c r="F49" s="8">
        <f t="shared" si="3"/>
        <v>1.094109118699883E-2</v>
      </c>
    </row>
    <row r="50" spans="1:6" x14ac:dyDescent="0.2">
      <c r="A50" s="1" t="s">
        <v>101</v>
      </c>
      <c r="B50" s="1" t="s">
        <v>100</v>
      </c>
      <c r="C50" s="4">
        <v>820.18</v>
      </c>
      <c r="D50" s="4">
        <v>792.59</v>
      </c>
      <c r="E50" s="13">
        <f t="shared" si="2"/>
        <v>27.589999999999918</v>
      </c>
      <c r="F50" s="8">
        <f t="shared" si="3"/>
        <v>3.480992694835907E-2</v>
      </c>
    </row>
    <row r="51" spans="1:6" x14ac:dyDescent="0.2">
      <c r="A51" s="1" t="s">
        <v>103</v>
      </c>
      <c r="B51" s="1" t="s">
        <v>102</v>
      </c>
      <c r="C51" s="4">
        <v>185.14</v>
      </c>
      <c r="D51" s="4">
        <v>200.59</v>
      </c>
      <c r="E51" s="13">
        <f t="shared" si="2"/>
        <v>-15.450000000000017</v>
      </c>
      <c r="F51" s="8">
        <f t="shared" si="3"/>
        <v>-7.7022782790767325E-2</v>
      </c>
    </row>
    <row r="52" spans="1:6" x14ac:dyDescent="0.2">
      <c r="A52" s="1" t="s">
        <v>105</v>
      </c>
      <c r="B52" s="1" t="s">
        <v>104</v>
      </c>
      <c r="C52" s="4">
        <v>928.04</v>
      </c>
      <c r="D52" s="4">
        <v>898.67</v>
      </c>
      <c r="E52" s="13">
        <f t="shared" si="2"/>
        <v>29.370000000000005</v>
      </c>
      <c r="F52" s="8">
        <f t="shared" si="3"/>
        <v>3.268162951917835E-2</v>
      </c>
    </row>
    <row r="53" spans="1:6" x14ac:dyDescent="0.2">
      <c r="A53" s="1" t="s">
        <v>107</v>
      </c>
      <c r="B53" s="1" t="s">
        <v>106</v>
      </c>
      <c r="C53" s="4">
        <v>80.08</v>
      </c>
      <c r="D53" s="4">
        <v>77.11</v>
      </c>
      <c r="E53" s="13">
        <f t="shared" si="2"/>
        <v>2.9699999999999989</v>
      </c>
      <c r="F53" s="8">
        <f t="shared" si="3"/>
        <v>3.8516405135520668E-2</v>
      </c>
    </row>
    <row r="54" spans="1:6" x14ac:dyDescent="0.2">
      <c r="A54" s="9" t="s">
        <v>113</v>
      </c>
      <c r="B54" s="10"/>
      <c r="C54" s="11">
        <f>SUM(C3:C53)</f>
        <v>39285.230000000003</v>
      </c>
      <c r="D54" s="11">
        <f>SUM(D3:D53)</f>
        <v>39200.599999999991</v>
      </c>
      <c r="E54" s="14">
        <f t="shared" ref="E54" si="4">C54-D54</f>
        <v>84.630000000011933</v>
      </c>
      <c r="F54" s="12">
        <f t="shared" ref="F54" si="5">(C54-D54)/D54</f>
        <v>2.1588955271095839E-3</v>
      </c>
    </row>
    <row r="55" spans="1:6" x14ac:dyDescent="0.2">
      <c r="A55" s="1"/>
    </row>
    <row r="56" spans="1:6" x14ac:dyDescent="0.2">
      <c r="A56" s="1" t="s">
        <v>10</v>
      </c>
      <c r="B56" s="1" t="s">
        <v>9</v>
      </c>
      <c r="C56" s="4">
        <v>41.5</v>
      </c>
      <c r="D56" s="4">
        <v>44</v>
      </c>
      <c r="E56" s="20">
        <f t="shared" ref="E56:E59" si="6">C56-D56</f>
        <v>-2.5</v>
      </c>
      <c r="F56" s="8">
        <f t="shared" ref="F56:F59" si="7">(C56-D56)/D56</f>
        <v>-5.6818181818181816E-2</v>
      </c>
    </row>
    <row r="57" spans="1:6" x14ac:dyDescent="0.2">
      <c r="A57" s="1" t="s">
        <v>26</v>
      </c>
      <c r="B57" s="1" t="s">
        <v>25</v>
      </c>
      <c r="C57" s="4">
        <v>39</v>
      </c>
      <c r="D57" s="4">
        <v>39</v>
      </c>
      <c r="E57" s="20">
        <f t="shared" si="6"/>
        <v>0</v>
      </c>
      <c r="F57" s="8">
        <f t="shared" si="7"/>
        <v>0</v>
      </c>
    </row>
    <row r="58" spans="1:6" x14ac:dyDescent="0.2">
      <c r="A58" s="1" t="s">
        <v>82</v>
      </c>
      <c r="B58" s="1" t="s">
        <v>81</v>
      </c>
      <c r="C58" s="4">
        <v>773</v>
      </c>
      <c r="D58" s="4">
        <v>774</v>
      </c>
      <c r="E58" s="20">
        <f t="shared" si="6"/>
        <v>-1</v>
      </c>
      <c r="F58" s="8">
        <f t="shared" si="7"/>
        <v>-1.2919896640826874E-3</v>
      </c>
    </row>
    <row r="59" spans="1:6" x14ac:dyDescent="0.2">
      <c r="A59" s="1" t="s">
        <v>94</v>
      </c>
      <c r="B59" s="1" t="s">
        <v>93</v>
      </c>
      <c r="C59" s="4">
        <v>11</v>
      </c>
      <c r="D59" s="4">
        <v>13</v>
      </c>
      <c r="E59" s="20">
        <f t="shared" si="6"/>
        <v>-2</v>
      </c>
      <c r="F59" s="8">
        <f t="shared" si="7"/>
        <v>-0.15384615384615385</v>
      </c>
    </row>
    <row r="61" spans="1:6" x14ac:dyDescent="0.2">
      <c r="A61" s="1" t="s">
        <v>118</v>
      </c>
    </row>
  </sheetData>
  <sortState xmlns:xlrd2="http://schemas.microsoft.com/office/spreadsheetml/2017/richdata2" ref="A3:F53">
    <sortCondition ref="B3:B53"/>
  </sortState>
  <pageMargins left="0.7" right="0.7" top="0.75" bottom="0.75" header="0.3" footer="0.3"/>
  <pageSetup scale="7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LIBNS 2021 2122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2023-03-27T02:27:58Z</cp:lastPrinted>
  <dcterms:created xsi:type="dcterms:W3CDTF">2023-03-09T21:50:38Z</dcterms:created>
  <dcterms:modified xsi:type="dcterms:W3CDTF">2023-06-16T14:05:09Z</dcterms:modified>
</cp:coreProperties>
</file>